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7053A0D-3236-4938-AE65-89BE1FA535BC}" xr6:coauthVersionLast="47" xr6:coauthVersionMax="47" xr10:uidLastSave="{00000000-0000-0000-0000-000000000000}"/>
  <bookViews>
    <workbookView xWindow="-108" yWindow="-108" windowWidth="23256" windowHeight="12576" xr2:uid="{333099D3-9982-4D02-B179-2F79D368070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 s="1"/>
  <c r="E32" i="1"/>
  <c r="D32" i="1"/>
  <c r="D31" i="1"/>
  <c r="E31" i="1" s="1"/>
  <c r="E30" i="1"/>
  <c r="D30" i="1"/>
  <c r="C29" i="1"/>
  <c r="C34" i="1" s="1"/>
  <c r="C28" i="1"/>
  <c r="D28" i="1" s="1"/>
  <c r="E28" i="1" s="1"/>
  <c r="E27" i="1"/>
  <c r="D27" i="1"/>
  <c r="D26" i="1"/>
  <c r="E26" i="1" s="1"/>
  <c r="C25" i="1"/>
  <c r="D25" i="1" s="1"/>
  <c r="E25" i="1" s="1"/>
  <c r="D24" i="1"/>
  <c r="E24" i="1" s="1"/>
  <c r="D23" i="1"/>
  <c r="E23" i="1" s="1"/>
  <c r="D22" i="1"/>
  <c r="E22" i="1" s="1"/>
  <c r="C22" i="1"/>
  <c r="D21" i="1"/>
  <c r="E21" i="1" s="1"/>
  <c r="E20" i="1"/>
  <c r="D20" i="1"/>
  <c r="C19" i="1"/>
  <c r="D18" i="1"/>
  <c r="E18" i="1" s="1"/>
  <c r="D17" i="1"/>
  <c r="D19" i="1" s="1"/>
  <c r="E19" i="1" s="1"/>
  <c r="D16" i="1"/>
  <c r="E16" i="1" s="1"/>
  <c r="D15" i="1"/>
  <c r="C15" i="1"/>
  <c r="D14" i="1"/>
  <c r="E14" i="1" s="1"/>
  <c r="D11" i="1"/>
  <c r="E11" i="1" s="1"/>
  <c r="E17" i="1" l="1"/>
  <c r="E15" i="1" s="1"/>
  <c r="D29" i="1"/>
  <c r="D13" i="1" s="1"/>
  <c r="D12" i="1" s="1"/>
  <c r="C13" i="1"/>
  <c r="C12" i="1" s="1"/>
  <c r="E29" i="1" l="1"/>
  <c r="E13" i="1" s="1"/>
  <c r="E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<sst xmlns="http://schemas.openxmlformats.org/spreadsheetml/2006/main" count="55" uniqueCount="32">
  <si>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</si>
  <si>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"апреля 2022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</si>
  <si>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</si>
  <si>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</si>
  <si>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</si>
  <si>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</si>
  <si>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</si>
  <si>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</si>
  <si>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</si>
  <si>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</si>
  <si>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</si>
  <si>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</si>
  <si>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</si>
  <si>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</si>
  <si>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</si>
  <si>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</si>
  <si>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</si>
  <si>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</si>
  <si>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</si>
  <si>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</si>
  <si>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</si>
  <si>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</si>
  <si>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</si>
  <si>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</si>
  <si>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</si>
  <si>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</si>
  <si>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</si>
  <si>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</si>
  <si>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3.3. Прочий педагогический персонал 
</t>
    </r>
    <r>
      <rPr>
        <b/>
        <i/>
        <sz val="14"/>
        <color theme="1"/>
        <rFont val="Times New Roman"/>
        <family val="1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</si>
  <si>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4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</si>
  <si>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4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</si>
  <si>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4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</si>
</sst>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6" fillId="0" borderId="0" xfId="0" applyFont="1"/>
    <xf numFmtId="0" fontId="4" fillId="0" borderId="0" xfId="0" applyFont="1"/>
    <xf numFmtId="164" fontId="7" fillId="0" borderId="0" xfId="0" applyNumberFormat="1" applyFont="1"/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7" fillId="0" borderId="3" xfId="0" applyNumberFormat="1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8DB5-43BC-4892-8563-DC11732BA471}">
  <dimension ref="A1:E35"/>
  <sheetViews>
    <sheetView tabSelected="1" topLeftCell="A7" workbookViewId="0">
      <selection activeCell="H8" sqref="H8"/>
    </sheetView>
  </sheetViews>
  <sheetFormatPr defaultRowHeight="14.4" x14ac:dyDescent="0.3"/>
  <cols>
    <col min="1" max="1" width="37.88671875" customWidth="1"/>
    <col min="3" max="3" width="12" customWidth="1"/>
    <col min="4" max="4" width="11.6640625" customWidth="1"/>
    <col min="5" max="5" width="15" customWidth="1"/>
  </cols>
  <sheetData>
    <row r="1" spans="1:5" ht="42.6" customHeight="1" x14ac:dyDescent="0.3">
      <c r="A1" s="30" t="s">
        <v>0</v>
      </c>
      <c r="B1" s="30"/>
      <c r="C1" s="30"/>
      <c r="D1" s="30"/>
      <c r="E1" s="30"/>
    </row>
    <row r="2" spans="1:5" ht="17.399999999999999" x14ac:dyDescent="0.3">
      <c r="A2" s="30" t="s">
        <v>1</v>
      </c>
      <c r="B2" s="30"/>
      <c r="C2" s="30"/>
      <c r="D2" s="30"/>
      <c r="E2" s="30"/>
    </row>
    <row r="3" spans="1:5" ht="18" x14ac:dyDescent="0.35">
      <c r="A3" s="7"/>
      <c r="B3" s="8"/>
      <c r="C3" s="9"/>
      <c r="D3" s="9"/>
      <c r="E3" s="9"/>
    </row>
    <row r="4" spans="1:5" ht="57" customHeight="1" x14ac:dyDescent="0.3">
      <c r="A4" s="31" t="s">
        <v>2</v>
      </c>
      <c r="B4" s="31"/>
      <c r="C4" s="31"/>
      <c r="D4" s="31"/>
      <c r="E4" s="31"/>
    </row>
    <row r="5" spans="1:5" ht="18" x14ac:dyDescent="0.3">
      <c r="A5" s="10" t="s">
        <v>3</v>
      </c>
      <c r="B5" s="10"/>
      <c r="C5" s="10"/>
      <c r="D5" s="10"/>
      <c r="E5" s="10"/>
    </row>
    <row r="6" spans="1:5" ht="18" x14ac:dyDescent="0.35">
      <c r="A6" s="11"/>
      <c r="B6" s="8"/>
      <c r="C6" s="9"/>
      <c r="D6" s="9"/>
      <c r="E6" s="9"/>
    </row>
    <row r="7" spans="1:5" ht="18" x14ac:dyDescent="0.35">
      <c r="A7" s="4" t="s">
        <v>4</v>
      </c>
      <c r="B7" s="8"/>
      <c r="C7" s="9"/>
      <c r="D7" s="9"/>
      <c r="E7" s="9"/>
    </row>
    <row r="8" spans="1:5" ht="18" x14ac:dyDescent="0.35">
      <c r="A8" s="7"/>
      <c r="B8" s="8"/>
      <c r="C8" s="9"/>
      <c r="D8" s="9"/>
      <c r="E8" s="9"/>
    </row>
    <row r="9" spans="1:5" ht="17.399999999999999" x14ac:dyDescent="0.3">
      <c r="A9" s="12" t="s">
        <v>5</v>
      </c>
      <c r="B9" s="12" t="s">
        <v>6</v>
      </c>
      <c r="C9" s="13" t="s">
        <v>7</v>
      </c>
      <c r="D9" s="13"/>
      <c r="E9" s="13"/>
    </row>
    <row r="10" spans="1:5" ht="34.799999999999997" x14ac:dyDescent="0.3">
      <c r="A10" s="12"/>
      <c r="B10" s="12"/>
      <c r="C10" s="14" t="s">
        <v>8</v>
      </c>
      <c r="D10" s="14" t="s">
        <v>9</v>
      </c>
      <c r="E10" s="15" t="s">
        <v>10</v>
      </c>
    </row>
    <row r="11" spans="1:5" ht="34.799999999999997" x14ac:dyDescent="0.3">
      <c r="A11" s="16" t="s">
        <v>11</v>
      </c>
      <c r="B11" s="17" t="s">
        <v>12</v>
      </c>
      <c r="C11" s="18">
        <v>74</v>
      </c>
      <c r="D11" s="18">
        <f>C11</f>
        <v>74</v>
      </c>
      <c r="E11" s="18">
        <f>D11</f>
        <v>74</v>
      </c>
    </row>
    <row r="12" spans="1:5" ht="36" x14ac:dyDescent="0.35">
      <c r="A12" s="5" t="s">
        <v>13</v>
      </c>
      <c r="B12" s="17" t="s">
        <v>14</v>
      </c>
      <c r="C12" s="19">
        <f>(C13-C32)/C11</f>
        <v>1610.0419432432432</v>
      </c>
      <c r="D12" s="19">
        <f t="shared" ref="D12:E12" si="0">(D13-D32)/D11</f>
        <v>407.57805337837834</v>
      </c>
      <c r="E12" s="19">
        <f t="shared" si="0"/>
        <v>407.57805337837834</v>
      </c>
    </row>
    <row r="13" spans="1:5" ht="36" x14ac:dyDescent="0.3">
      <c r="A13" s="16" t="s">
        <v>15</v>
      </c>
      <c r="B13" s="17" t="s">
        <v>14</v>
      </c>
      <c r="C13" s="20">
        <f>C15+C29+C30+C33+C31+C32</f>
        <v>121351.1038</v>
      </c>
      <c r="D13" s="20">
        <f t="shared" ref="D13:E13" si="1">D15+D29+D30+D33+D31+D32</f>
        <v>32368.775949999999</v>
      </c>
      <c r="E13" s="20">
        <f t="shared" si="1"/>
        <v>32368.775949999999</v>
      </c>
    </row>
    <row r="14" spans="1:5" ht="18" x14ac:dyDescent="0.35">
      <c r="A14" s="5" t="s">
        <v>16</v>
      </c>
      <c r="B14" s="21"/>
      <c r="C14" s="19"/>
      <c r="D14" s="19">
        <f t="shared" ref="D14:E32" si="2">C14</f>
        <v>0</v>
      </c>
      <c r="E14" s="19">
        <f t="shared" si="2"/>
        <v>0</v>
      </c>
    </row>
    <row r="15" spans="1:5" ht="36" x14ac:dyDescent="0.3">
      <c r="A15" s="16" t="s">
        <v>17</v>
      </c>
      <c r="B15" s="17" t="s">
        <v>14</v>
      </c>
      <c r="C15" s="20">
        <f>C17+C20+C23+C26</f>
        <v>96441</v>
      </c>
      <c r="D15" s="20">
        <f t="shared" ref="D15:E15" si="3">D17+D20+D23+D26</f>
        <v>24110.25</v>
      </c>
      <c r="E15" s="20">
        <f t="shared" si="3"/>
        <v>24110.25</v>
      </c>
    </row>
    <row r="16" spans="1:5" ht="18" x14ac:dyDescent="0.35">
      <c r="A16" s="5" t="s">
        <v>18</v>
      </c>
      <c r="B16" s="21"/>
      <c r="C16" s="19"/>
      <c r="D16" s="19">
        <f t="shared" si="2"/>
        <v>0</v>
      </c>
      <c r="E16" s="19">
        <f t="shared" si="2"/>
        <v>0</v>
      </c>
    </row>
    <row r="17" spans="1:5" ht="49.2" customHeight="1" x14ac:dyDescent="0.3">
      <c r="A17" s="22" t="s">
        <v>19</v>
      </c>
      <c r="B17" s="23" t="s">
        <v>14</v>
      </c>
      <c r="C17" s="20">
        <v>8305</v>
      </c>
      <c r="D17" s="20">
        <f>C17/4</f>
        <v>2076.25</v>
      </c>
      <c r="E17" s="20">
        <f t="shared" si="2"/>
        <v>2076.25</v>
      </c>
    </row>
    <row r="18" spans="1:5" ht="18" x14ac:dyDescent="0.35">
      <c r="A18" s="6" t="s">
        <v>20</v>
      </c>
      <c r="B18" s="24" t="s">
        <v>21</v>
      </c>
      <c r="C18" s="25">
        <v>3</v>
      </c>
      <c r="D18" s="19">
        <f t="shared" si="2"/>
        <v>3</v>
      </c>
      <c r="E18" s="19">
        <f t="shared" si="2"/>
        <v>3</v>
      </c>
    </row>
    <row r="19" spans="1:5" ht="36" x14ac:dyDescent="0.35">
      <c r="A19" s="6" t="s">
        <v>22</v>
      </c>
      <c r="B19" s="26" t="s">
        <v>23</v>
      </c>
      <c r="C19" s="19">
        <f>C17/12/C18*1000</f>
        <v>230694.44444444447</v>
      </c>
      <c r="D19" s="19">
        <f>D17/3/D18*1000</f>
        <v>230694.44444444447</v>
      </c>
      <c r="E19" s="19">
        <f t="shared" si="2"/>
        <v>230694.44444444447</v>
      </c>
    </row>
    <row r="20" spans="1:5" ht="57.6" customHeight="1" x14ac:dyDescent="0.3">
      <c r="A20" s="22" t="s">
        <v>24</v>
      </c>
      <c r="B20" s="23" t="s">
        <v>14</v>
      </c>
      <c r="C20" s="20">
        <v>67425</v>
      </c>
      <c r="D20" s="20">
        <f>C20/4</f>
        <v>16856.25</v>
      </c>
      <c r="E20" s="20">
        <f t="shared" si="2"/>
        <v>16856.25</v>
      </c>
    </row>
    <row r="21" spans="1:5" ht="18" x14ac:dyDescent="0.35">
      <c r="A21" s="6" t="s">
        <v>20</v>
      </c>
      <c r="B21" s="24" t="s">
        <v>21</v>
      </c>
      <c r="C21" s="25">
        <v>21.75</v>
      </c>
      <c r="D21" s="19">
        <f t="shared" si="2"/>
        <v>21.75</v>
      </c>
      <c r="E21" s="19">
        <f t="shared" si="2"/>
        <v>21.75</v>
      </c>
    </row>
    <row r="22" spans="1:5" ht="36" x14ac:dyDescent="0.35">
      <c r="A22" s="5" t="s">
        <v>22</v>
      </c>
      <c r="B22" s="17" t="s">
        <v>23</v>
      </c>
      <c r="C22" s="19">
        <f>C20/12/C21*1000</f>
        <v>258333.33333333331</v>
      </c>
      <c r="D22" s="19">
        <f t="shared" si="2"/>
        <v>258333.33333333331</v>
      </c>
      <c r="E22" s="19">
        <f t="shared" si="2"/>
        <v>258333.33333333331</v>
      </c>
    </row>
    <row r="23" spans="1:5" ht="70.8" x14ac:dyDescent="0.35">
      <c r="A23" s="16" t="s">
        <v>28</v>
      </c>
      <c r="B23" s="27" t="s">
        <v>14</v>
      </c>
      <c r="C23" s="20">
        <v>7043</v>
      </c>
      <c r="D23" s="20">
        <f>C23/4</f>
        <v>1760.75</v>
      </c>
      <c r="E23" s="20">
        <f t="shared" si="2"/>
        <v>1760.75</v>
      </c>
    </row>
    <row r="24" spans="1:5" ht="18" x14ac:dyDescent="0.35">
      <c r="A24" s="5" t="s">
        <v>20</v>
      </c>
      <c r="B24" s="28" t="s">
        <v>21</v>
      </c>
      <c r="C24" s="25">
        <v>3.5</v>
      </c>
      <c r="D24" s="19">
        <f t="shared" si="2"/>
        <v>3.5</v>
      </c>
      <c r="E24" s="19">
        <f t="shared" si="2"/>
        <v>3.5</v>
      </c>
    </row>
    <row r="25" spans="1:5" ht="36" x14ac:dyDescent="0.35">
      <c r="A25" s="5" t="s">
        <v>22</v>
      </c>
      <c r="B25" s="17" t="s">
        <v>23</v>
      </c>
      <c r="C25" s="19">
        <f>C23/12/C24*1000</f>
        <v>167690.47619047618</v>
      </c>
      <c r="D25" s="19">
        <f t="shared" si="2"/>
        <v>167690.47619047618</v>
      </c>
      <c r="E25" s="19">
        <f t="shared" si="2"/>
        <v>167690.47619047618</v>
      </c>
    </row>
    <row r="26" spans="1:5" ht="36" x14ac:dyDescent="0.3">
      <c r="A26" s="16" t="s">
        <v>25</v>
      </c>
      <c r="B26" s="27" t="s">
        <v>14</v>
      </c>
      <c r="C26" s="20">
        <v>13668</v>
      </c>
      <c r="D26" s="20">
        <f>C26/4</f>
        <v>3417</v>
      </c>
      <c r="E26" s="20">
        <f t="shared" si="2"/>
        <v>3417</v>
      </c>
    </row>
    <row r="27" spans="1:5" ht="18" x14ac:dyDescent="0.35">
      <c r="A27" s="5" t="s">
        <v>20</v>
      </c>
      <c r="B27" s="28" t="s">
        <v>21</v>
      </c>
      <c r="C27" s="25">
        <v>18</v>
      </c>
      <c r="D27" s="19">
        <f t="shared" si="2"/>
        <v>18</v>
      </c>
      <c r="E27" s="19">
        <f t="shared" si="2"/>
        <v>18</v>
      </c>
    </row>
    <row r="28" spans="1:5" ht="36" x14ac:dyDescent="0.35">
      <c r="A28" s="5" t="s">
        <v>22</v>
      </c>
      <c r="B28" s="17" t="s">
        <v>23</v>
      </c>
      <c r="C28" s="19">
        <f>C26/12/C27*1000</f>
        <v>63277.777777777781</v>
      </c>
      <c r="D28" s="19">
        <f t="shared" si="2"/>
        <v>63277.777777777781</v>
      </c>
      <c r="E28" s="19">
        <f t="shared" si="2"/>
        <v>63277.777777777781</v>
      </c>
    </row>
    <row r="29" spans="1:5" ht="52.2" x14ac:dyDescent="0.3">
      <c r="A29" s="16" t="s">
        <v>26</v>
      </c>
      <c r="B29" s="17" t="s">
        <v>14</v>
      </c>
      <c r="C29" s="20">
        <f>C15*11.18%</f>
        <v>10782.103799999999</v>
      </c>
      <c r="D29" s="20">
        <f t="shared" ref="D29:E29" si="4">D15*11.18%</f>
        <v>2695.5259499999997</v>
      </c>
      <c r="E29" s="20">
        <f t="shared" si="4"/>
        <v>2695.5259499999997</v>
      </c>
    </row>
    <row r="30" spans="1:5" ht="71.400000000000006" x14ac:dyDescent="0.35">
      <c r="A30" s="16" t="s">
        <v>29</v>
      </c>
      <c r="B30" s="17" t="s">
        <v>14</v>
      </c>
      <c r="C30" s="20">
        <v>5825</v>
      </c>
      <c r="D30" s="20">
        <f>C30/4</f>
        <v>1456.25</v>
      </c>
      <c r="E30" s="20">
        <f t="shared" ref="E30:E33" si="5">D30</f>
        <v>1456.25</v>
      </c>
    </row>
    <row r="31" spans="1:5" ht="36" x14ac:dyDescent="0.35">
      <c r="A31" s="16" t="s">
        <v>27</v>
      </c>
      <c r="B31" s="17" t="s">
        <v>14</v>
      </c>
      <c r="C31" s="19">
        <v>500</v>
      </c>
      <c r="D31" s="19">
        <f t="shared" si="2"/>
        <v>500</v>
      </c>
      <c r="E31" s="19">
        <f t="shared" si="5"/>
        <v>500</v>
      </c>
    </row>
    <row r="32" spans="1:5" ht="71.400000000000006" x14ac:dyDescent="0.35">
      <c r="A32" s="16" t="s">
        <v>30</v>
      </c>
      <c r="B32" s="17" t="s">
        <v>14</v>
      </c>
      <c r="C32" s="20">
        <v>2208</v>
      </c>
      <c r="D32" s="20">
        <f t="shared" si="2"/>
        <v>2208</v>
      </c>
      <c r="E32" s="20">
        <f t="shared" si="5"/>
        <v>2208</v>
      </c>
    </row>
    <row r="33" spans="1:5" ht="71.400000000000006" x14ac:dyDescent="0.35">
      <c r="A33" s="16" t="s">
        <v>31</v>
      </c>
      <c r="B33" s="17" t="s">
        <v>14</v>
      </c>
      <c r="C33" s="20">
        <v>5595</v>
      </c>
      <c r="D33" s="20">
        <f>C33/4</f>
        <v>1398.75</v>
      </c>
      <c r="E33" s="20">
        <f t="shared" si="5"/>
        <v>1398.75</v>
      </c>
    </row>
    <row r="34" spans="1:5" ht="18" x14ac:dyDescent="0.35">
      <c r="A34" s="29"/>
      <c r="B34" s="8"/>
      <c r="C34" s="9">
        <f>C33+C32+C31+C30+C29+C15</f>
        <v>121351.1038</v>
      </c>
      <c r="D34" s="9"/>
      <c r="E34" s="9"/>
    </row>
    <row r="35" spans="1:5" ht="20.399999999999999" x14ac:dyDescent="0.35">
      <c r="A35" s="3"/>
      <c r="B35" s="1"/>
      <c r="C35" s="2"/>
      <c r="D35" s="2"/>
      <c r="E35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2022-04-12T09:38:09Z</cp:lastPrinted>
  <dcterms:created xsi:type="dcterms:W3CDTF">2022-04-12T09:34:04Z</dcterms:created>
  <dcterms:modified xsi:type="dcterms:W3CDTF">2022-04-12T09:40:21Z</dcterms:modified>
</cp:coreProperties>
</file>