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F3D73BD6-A0D4-4839-AE28-030260D9F5A7}" xr6:coauthVersionLast="47" xr6:coauthVersionMax="47" xr10:uidLastSave="{00000000-0000-0000-0000-000000000000}"/>
  <bookViews>
    <workbookView xWindow="-108" yWindow="-108" windowWidth="23256" windowHeight="12576" xr2:uid="{A1763C37-4762-4EE4-82E8-77192ED427DE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2" i="1" l="1"/>
  <c r="E32" i="1" s="1"/>
  <c r="D30" i="1"/>
  <c r="E30" i="1" s="1"/>
  <c r="D29" i="1"/>
  <c r="E29" i="1" s="1"/>
  <c r="C27" i="1"/>
  <c r="D26" i="1"/>
  <c r="E26" i="1" s="1"/>
  <c r="E25" i="1"/>
  <c r="D25" i="1"/>
  <c r="D27" i="1" s="1"/>
  <c r="E27" i="1" s="1"/>
  <c r="C24" i="1"/>
  <c r="D24" i="1" s="1"/>
  <c r="E24" i="1" s="1"/>
  <c r="D23" i="1"/>
  <c r="E23" i="1" s="1"/>
  <c r="D22" i="1"/>
  <c r="C21" i="1"/>
  <c r="D20" i="1"/>
  <c r="E20" i="1" s="1"/>
  <c r="D19" i="1"/>
  <c r="C18" i="1"/>
  <c r="D17" i="1"/>
  <c r="D18" i="1" s="1"/>
  <c r="E18" i="1" s="1"/>
  <c r="E16" i="1"/>
  <c r="D16" i="1"/>
  <c r="D15" i="1"/>
  <c r="E15" i="1" s="1"/>
  <c r="C14" i="1"/>
  <c r="C28" i="1" s="1"/>
  <c r="E13" i="1"/>
  <c r="D13" i="1"/>
  <c r="D10" i="1"/>
  <c r="E10" i="1" s="1"/>
  <c r="D21" i="1" l="1"/>
  <c r="E21" i="1" s="1"/>
  <c r="D14" i="1"/>
  <c r="C33" i="1"/>
  <c r="C12" i="1"/>
  <c r="C11" i="1" s="1"/>
  <c r="D28" i="1"/>
  <c r="D12" i="1" s="1"/>
  <c r="D11" i="1" s="1"/>
  <c r="E17" i="1"/>
  <c r="E22" i="1"/>
  <c r="E19" i="1"/>
  <c r="E14" i="1" l="1"/>
  <c r="E28" i="1"/>
  <c r="E12" i="1" s="1"/>
  <c r="E11" i="1" s="1"/>
</calcChain>
</file>

<file path=xl/sharedStrings.xml><?xml version="1.0" encoding="utf-8"?>
<sst xmlns="http://schemas.openxmlformats.org/spreadsheetml/2006/main" count="55" uniqueCount="32">
  <si>
    <t>Основные показатели финансовой деятельности организации образования</t>
  </si>
  <si>
    <t>по состоянию на "1 " июля  2022 г.</t>
  </si>
  <si>
    <t>КГУ«Общеобразовательная школа имени Рамазана Елебаева села Кудукагаш отдела образования по району Биржан сал управления образования Акмолинской области»;</t>
  </si>
  <si>
    <t>(наименование организации образования)</t>
  </si>
  <si>
    <t>Периодичность: ежеквартально</t>
  </si>
  <si>
    <t xml:space="preserve">Среднее образование </t>
  </si>
  <si>
    <t>ед. изм.</t>
  </si>
  <si>
    <t>2022 год</t>
  </si>
  <si>
    <t>годовой план</t>
  </si>
  <si>
    <t>план на период</t>
  </si>
  <si>
    <t>факт</t>
  </si>
  <si>
    <t>1. Среднегодовой контингент обучающиеся</t>
  </si>
  <si>
    <t>чел.</t>
  </si>
  <si>
    <t>средний расход на 1-го обучающегося</t>
  </si>
  <si>
    <t>тыс. тенге</t>
  </si>
  <si>
    <t>2. Всего расходы, тыс.тенге</t>
  </si>
  <si>
    <t>в том числе:</t>
  </si>
  <si>
    <t>3. Фонд заработной платы</t>
  </si>
  <si>
    <t>из них:</t>
  </si>
  <si>
    <t>3.1. Административный персонал</t>
  </si>
  <si>
    <t>штатная численность</t>
  </si>
  <si>
    <t>единиц</t>
  </si>
  <si>
    <t>среднемесячная заработная плата 1 ед.</t>
  </si>
  <si>
    <t>тенге</t>
  </si>
  <si>
    <t>3.2. Основной персонал - учителя</t>
  </si>
  <si>
    <r>
      <t xml:space="preserve">3.3. Прочий педагогический персонал 
</t>
    </r>
    <r>
      <rPr>
        <b/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</si>
  <si>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3.4. Вспомогательный и технический персонал</t>
  </si>
  <si>
    <t>2. Налоги и другие обязательные платежи в бюджет</t>
  </si>
  <si>
    <t>4. Текущий ремонт помещений и оборудования</t>
  </si>
  <si>
    <r>
      <t xml:space="preserve">3. Коммунальные расходы 
</t>
    </r>
    <r>
      <rPr>
        <i/>
        <sz val="14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</si>
  <si>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r>
      <t xml:space="preserve">5. Капитальные расходы 
</t>
    </r>
    <r>
      <rPr>
        <i/>
        <sz val="14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</si>
  <si>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4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</si>
</sst>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i/>
      <sz val="12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b/>
      <i/>
      <sz val="14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164" fontId="2" fillId="0" borderId="0" xfId="0" applyNumberFormat="1" applyFont="1"/>
    <xf numFmtId="0" fontId="3" fillId="0" borderId="0" xfId="0" applyFont="1"/>
    <xf numFmtId="0" fontId="4" fillId="0" borderId="3" xfId="0" applyFont="1" applyBorder="1"/>
    <xf numFmtId="0" fontId="4" fillId="3" borderId="3" xfId="0" applyFont="1" applyFill="1" applyBorder="1"/>
    <xf numFmtId="0" fontId="2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4" fillId="0" borderId="0" xfId="0" applyFont="1"/>
    <xf numFmtId="164" fontId="7" fillId="0" borderId="0" xfId="0" applyNumberFormat="1" applyFont="1"/>
    <xf numFmtId="0" fontId="6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1" fontId="6" fillId="2" borderId="3" xfId="0" applyNumberFormat="1" applyFont="1" applyFill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0" fontId="6" fillId="0" borderId="3" xfId="0" applyFont="1" applyBorder="1"/>
    <xf numFmtId="164" fontId="6" fillId="0" borderId="3" xfId="0" applyNumberFormat="1" applyFont="1" applyBorder="1" applyAlignment="1">
      <alignment horizontal="center"/>
    </xf>
    <xf numFmtId="0" fontId="6" fillId="3" borderId="3" xfId="0" applyFont="1" applyFill="1" applyBorder="1" applyAlignment="1">
      <alignment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164" fontId="7" fillId="0" borderId="3" xfId="0" applyNumberFormat="1" applyFont="1" applyBorder="1"/>
    <xf numFmtId="0" fontId="4" fillId="3" borderId="3" xfId="0" applyFont="1" applyFill="1" applyBorder="1" applyAlignment="1">
      <alignment horizontal="center" vertical="center" wrapText="1"/>
    </xf>
    <xf numFmtId="164" fontId="7" fillId="3" borderId="3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/>
    </xf>
    <xf numFmtId="0" fontId="7" fillId="0" borderId="0" xfId="0" applyFont="1"/>
    <xf numFmtId="0" fontId="4" fillId="3" borderId="3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1573E-C9C8-48DD-B24B-D4C399AAE732}">
  <dimension ref="A1:E35"/>
  <sheetViews>
    <sheetView tabSelected="1" topLeftCell="A25" workbookViewId="0">
      <selection activeCell="J34" sqref="J34"/>
    </sheetView>
  </sheetViews>
  <sheetFormatPr defaultRowHeight="14.4" x14ac:dyDescent="0.3"/>
  <cols>
    <col min="1" max="1" width="41.21875" customWidth="1"/>
    <col min="2" max="2" width="11.44140625" customWidth="1"/>
    <col min="3" max="3" width="13.21875" customWidth="1"/>
    <col min="4" max="4" width="11.44140625" customWidth="1"/>
    <col min="5" max="5" width="17" customWidth="1"/>
  </cols>
  <sheetData>
    <row r="1" spans="1:5" ht="18" x14ac:dyDescent="0.35">
      <c r="A1" s="7" t="s">
        <v>0</v>
      </c>
      <c r="B1" s="7"/>
      <c r="C1" s="7"/>
      <c r="D1" s="7"/>
      <c r="E1" s="7"/>
    </row>
    <row r="2" spans="1:5" ht="18" x14ac:dyDescent="0.35">
      <c r="A2" s="7" t="s">
        <v>1</v>
      </c>
      <c r="B2" s="7"/>
      <c r="C2" s="7"/>
      <c r="D2" s="7"/>
      <c r="E2" s="7"/>
    </row>
    <row r="3" spans="1:5" ht="18" x14ac:dyDescent="0.35">
      <c r="A3" s="11" t="s">
        <v>2</v>
      </c>
      <c r="B3" s="11"/>
      <c r="C3" s="11"/>
      <c r="D3" s="11"/>
      <c r="E3" s="11"/>
    </row>
    <row r="4" spans="1:5" ht="18" x14ac:dyDescent="0.3">
      <c r="A4" s="12" t="s">
        <v>3</v>
      </c>
      <c r="B4" s="12"/>
      <c r="C4" s="12"/>
      <c r="D4" s="12"/>
      <c r="E4" s="12"/>
    </row>
    <row r="5" spans="1:5" ht="18" x14ac:dyDescent="0.35">
      <c r="A5" s="13"/>
      <c r="B5" s="9"/>
      <c r="C5" s="10"/>
      <c r="D5" s="10"/>
      <c r="E5" s="10"/>
    </row>
    <row r="6" spans="1:5" ht="18" x14ac:dyDescent="0.35">
      <c r="A6" s="3" t="s">
        <v>4</v>
      </c>
      <c r="B6" s="9"/>
      <c r="C6" s="10"/>
      <c r="D6" s="10"/>
      <c r="E6" s="10"/>
    </row>
    <row r="7" spans="1:5" ht="18" x14ac:dyDescent="0.35">
      <c r="A7" s="8"/>
      <c r="B7" s="9"/>
      <c r="C7" s="10"/>
      <c r="D7" s="10"/>
      <c r="E7" s="10"/>
    </row>
    <row r="8" spans="1:5" ht="18" x14ac:dyDescent="0.3">
      <c r="A8" s="14" t="s">
        <v>5</v>
      </c>
      <c r="B8" s="15" t="s">
        <v>6</v>
      </c>
      <c r="C8" s="16" t="s">
        <v>7</v>
      </c>
      <c r="D8" s="16"/>
      <c r="E8" s="16"/>
    </row>
    <row r="9" spans="1:5" ht="36" x14ac:dyDescent="0.3">
      <c r="A9" s="14"/>
      <c r="B9" s="15"/>
      <c r="C9" s="17" t="s">
        <v>8</v>
      </c>
      <c r="D9" s="17" t="s">
        <v>9</v>
      </c>
      <c r="E9" s="18" t="s">
        <v>10</v>
      </c>
    </row>
    <row r="10" spans="1:5" ht="36" x14ac:dyDescent="0.35">
      <c r="A10" s="19" t="s">
        <v>11</v>
      </c>
      <c r="B10" s="20" t="s">
        <v>12</v>
      </c>
      <c r="C10" s="21">
        <v>74</v>
      </c>
      <c r="D10" s="21">
        <f>C10</f>
        <v>74</v>
      </c>
      <c r="E10" s="21">
        <f>D10</f>
        <v>74</v>
      </c>
    </row>
    <row r="11" spans="1:5" ht="36" x14ac:dyDescent="0.35">
      <c r="A11" s="4" t="s">
        <v>13</v>
      </c>
      <c r="B11" s="20" t="s">
        <v>14</v>
      </c>
      <c r="C11" s="22">
        <f>(C12-C31)/C10</f>
        <v>1615.4473486486486</v>
      </c>
      <c r="D11" s="22">
        <f t="shared" ref="D11:E11" si="0">(D12-D31)/D10</f>
        <v>811.10205270270274</v>
      </c>
      <c r="E11" s="22">
        <f t="shared" si="0"/>
        <v>811.10205270270274</v>
      </c>
    </row>
    <row r="12" spans="1:5" ht="36" x14ac:dyDescent="0.35">
      <c r="A12" s="23" t="s">
        <v>15</v>
      </c>
      <c r="B12" s="20" t="s">
        <v>14</v>
      </c>
      <c r="C12" s="24">
        <f>C14+C28+C29+C32+C30+C31</f>
        <v>120593.1038</v>
      </c>
      <c r="D12" s="24">
        <f t="shared" ref="D12:E12" si="1">D14+D28+D29+D32+D30+D31</f>
        <v>61071.551899999999</v>
      </c>
      <c r="E12" s="24">
        <f t="shared" si="1"/>
        <v>61071.551899999999</v>
      </c>
    </row>
    <row r="13" spans="1:5" ht="18" x14ac:dyDescent="0.35">
      <c r="A13" s="4" t="s">
        <v>16</v>
      </c>
      <c r="B13" s="4"/>
      <c r="C13" s="22"/>
      <c r="D13" s="22">
        <f t="shared" ref="D13:E30" si="2">C13</f>
        <v>0</v>
      </c>
      <c r="E13" s="22">
        <f t="shared" si="2"/>
        <v>0</v>
      </c>
    </row>
    <row r="14" spans="1:5" ht="36" x14ac:dyDescent="0.35">
      <c r="A14" s="23" t="s">
        <v>17</v>
      </c>
      <c r="B14" s="20" t="s">
        <v>14</v>
      </c>
      <c r="C14" s="24">
        <f>C16+C19+C22+C25</f>
        <v>96441</v>
      </c>
      <c r="D14" s="24">
        <f>D16+D19+D22+D25</f>
        <v>48220.5</v>
      </c>
      <c r="E14" s="24">
        <f t="shared" ref="E14" si="3">E16+E19+E22+E25</f>
        <v>48220.5</v>
      </c>
    </row>
    <row r="15" spans="1:5" ht="18" x14ac:dyDescent="0.35">
      <c r="A15" s="4" t="s">
        <v>18</v>
      </c>
      <c r="B15" s="4"/>
      <c r="C15" s="22"/>
      <c r="D15" s="22">
        <f t="shared" si="2"/>
        <v>0</v>
      </c>
      <c r="E15" s="22">
        <f t="shared" si="2"/>
        <v>0</v>
      </c>
    </row>
    <row r="16" spans="1:5" ht="36" x14ac:dyDescent="0.35">
      <c r="A16" s="25" t="s">
        <v>19</v>
      </c>
      <c r="B16" s="26" t="s">
        <v>14</v>
      </c>
      <c r="C16" s="24">
        <v>8305</v>
      </c>
      <c r="D16" s="24">
        <f>C16/2</f>
        <v>4152.5</v>
      </c>
      <c r="E16" s="24">
        <f t="shared" si="2"/>
        <v>4152.5</v>
      </c>
    </row>
    <row r="17" spans="1:5" ht="18" x14ac:dyDescent="0.35">
      <c r="A17" s="5" t="s">
        <v>20</v>
      </c>
      <c r="B17" s="27" t="s">
        <v>21</v>
      </c>
      <c r="C17" s="28">
        <v>3</v>
      </c>
      <c r="D17" s="22">
        <f t="shared" si="2"/>
        <v>3</v>
      </c>
      <c r="E17" s="22">
        <f t="shared" si="2"/>
        <v>3</v>
      </c>
    </row>
    <row r="18" spans="1:5" ht="36" x14ac:dyDescent="0.35">
      <c r="A18" s="35" t="s">
        <v>22</v>
      </c>
      <c r="B18" s="29" t="s">
        <v>23</v>
      </c>
      <c r="C18" s="22">
        <f>C16/12/C17*1000</f>
        <v>230694.44444444447</v>
      </c>
      <c r="D18" s="30">
        <f>D16/D17/3*1000+200</f>
        <v>461588.88888888893</v>
      </c>
      <c r="E18" s="22">
        <f t="shared" si="2"/>
        <v>461588.88888888893</v>
      </c>
    </row>
    <row r="19" spans="1:5" ht="36" x14ac:dyDescent="0.35">
      <c r="A19" s="25" t="s">
        <v>24</v>
      </c>
      <c r="B19" s="26" t="s">
        <v>14</v>
      </c>
      <c r="C19" s="24">
        <v>67425</v>
      </c>
      <c r="D19" s="24">
        <f>C19/2</f>
        <v>33712.5</v>
      </c>
      <c r="E19" s="24">
        <f t="shared" si="2"/>
        <v>33712.5</v>
      </c>
    </row>
    <row r="20" spans="1:5" ht="18" x14ac:dyDescent="0.35">
      <c r="A20" s="5" t="s">
        <v>20</v>
      </c>
      <c r="B20" s="27" t="s">
        <v>21</v>
      </c>
      <c r="C20" s="28">
        <v>21.75</v>
      </c>
      <c r="D20" s="22">
        <f t="shared" si="2"/>
        <v>21.75</v>
      </c>
      <c r="E20" s="22">
        <f t="shared" si="2"/>
        <v>21.75</v>
      </c>
    </row>
    <row r="21" spans="1:5" ht="18" x14ac:dyDescent="0.35">
      <c r="A21" s="4" t="s">
        <v>22</v>
      </c>
      <c r="B21" s="20" t="s">
        <v>23</v>
      </c>
      <c r="C21" s="22">
        <f>C19/12/C20*1000</f>
        <v>258333.33333333331</v>
      </c>
      <c r="D21" s="30">
        <f>D19/3/D20*1000</f>
        <v>516666.66666666663</v>
      </c>
      <c r="E21" s="22">
        <f t="shared" si="2"/>
        <v>516666.66666666663</v>
      </c>
    </row>
    <row r="22" spans="1:5" ht="59.4" customHeight="1" x14ac:dyDescent="0.35">
      <c r="A22" s="19" t="s">
        <v>25</v>
      </c>
      <c r="B22" s="31" t="s">
        <v>14</v>
      </c>
      <c r="C22" s="24">
        <v>7043</v>
      </c>
      <c r="D22" s="24">
        <f>C22/2</f>
        <v>3521.5</v>
      </c>
      <c r="E22" s="24">
        <f t="shared" si="2"/>
        <v>3521.5</v>
      </c>
    </row>
    <row r="23" spans="1:5" ht="18" x14ac:dyDescent="0.35">
      <c r="A23" s="4" t="s">
        <v>20</v>
      </c>
      <c r="B23" s="32" t="s">
        <v>21</v>
      </c>
      <c r="C23" s="28">
        <v>3.5</v>
      </c>
      <c r="D23" s="22">
        <f t="shared" si="2"/>
        <v>3.5</v>
      </c>
      <c r="E23" s="22">
        <f t="shared" si="2"/>
        <v>3.5</v>
      </c>
    </row>
    <row r="24" spans="1:5" ht="18" x14ac:dyDescent="0.35">
      <c r="A24" s="4" t="s">
        <v>22</v>
      </c>
      <c r="B24" s="20" t="s">
        <v>23</v>
      </c>
      <c r="C24" s="22">
        <f>C22/12/C23*1000</f>
        <v>167690.47619047618</v>
      </c>
      <c r="D24" s="22">
        <f t="shared" si="2"/>
        <v>167690.47619047618</v>
      </c>
      <c r="E24" s="22">
        <f t="shared" si="2"/>
        <v>167690.47619047618</v>
      </c>
    </row>
    <row r="25" spans="1:5" ht="36" x14ac:dyDescent="0.35">
      <c r="A25" s="19" t="s">
        <v>26</v>
      </c>
      <c r="B25" s="31" t="s">
        <v>14</v>
      </c>
      <c r="C25" s="24">
        <v>13668</v>
      </c>
      <c r="D25" s="24">
        <f>C25/2</f>
        <v>6834</v>
      </c>
      <c r="E25" s="24">
        <f t="shared" si="2"/>
        <v>6834</v>
      </c>
    </row>
    <row r="26" spans="1:5" ht="18" x14ac:dyDescent="0.35">
      <c r="A26" s="4" t="s">
        <v>20</v>
      </c>
      <c r="B26" s="32" t="s">
        <v>21</v>
      </c>
      <c r="C26" s="28">
        <v>18</v>
      </c>
      <c r="D26" s="22">
        <f t="shared" si="2"/>
        <v>18</v>
      </c>
      <c r="E26" s="22">
        <f t="shared" si="2"/>
        <v>18</v>
      </c>
    </row>
    <row r="27" spans="1:5" ht="18" x14ac:dyDescent="0.35">
      <c r="A27" s="4" t="s">
        <v>22</v>
      </c>
      <c r="B27" s="20" t="s">
        <v>23</v>
      </c>
      <c r="C27" s="22">
        <f>C25/12/C26*1000</f>
        <v>63277.777777777781</v>
      </c>
      <c r="D27" s="30">
        <f>D25/3/D26*1000</f>
        <v>126555.55555555556</v>
      </c>
      <c r="E27" s="22">
        <f t="shared" si="2"/>
        <v>126555.55555555556</v>
      </c>
    </row>
    <row r="28" spans="1:5" ht="36" x14ac:dyDescent="0.35">
      <c r="A28" s="19" t="s">
        <v>27</v>
      </c>
      <c r="B28" s="20" t="s">
        <v>14</v>
      </c>
      <c r="C28" s="24">
        <f>C14*11.18%</f>
        <v>10782.103799999999</v>
      </c>
      <c r="D28" s="24">
        <f t="shared" ref="D28:E28" si="4">D14*11.18%</f>
        <v>5391.0518999999995</v>
      </c>
      <c r="E28" s="24">
        <f t="shared" si="4"/>
        <v>5391.0518999999995</v>
      </c>
    </row>
    <row r="29" spans="1:5" ht="54" customHeight="1" x14ac:dyDescent="0.35">
      <c r="A29" s="19" t="s">
        <v>29</v>
      </c>
      <c r="B29" s="20" t="s">
        <v>14</v>
      </c>
      <c r="C29" s="24">
        <v>6225</v>
      </c>
      <c r="D29" s="24">
        <f>C29/2</f>
        <v>3112.5</v>
      </c>
      <c r="E29" s="24">
        <f t="shared" ref="E29:E30" si="5">D29</f>
        <v>3112.5</v>
      </c>
    </row>
    <row r="30" spans="1:5" ht="38.4" customHeight="1" x14ac:dyDescent="0.35">
      <c r="A30" s="19" t="s">
        <v>28</v>
      </c>
      <c r="B30" s="20" t="s">
        <v>14</v>
      </c>
      <c r="C30" s="22">
        <v>500</v>
      </c>
      <c r="D30" s="22">
        <f t="shared" si="2"/>
        <v>500</v>
      </c>
      <c r="E30" s="22">
        <f t="shared" si="5"/>
        <v>500</v>
      </c>
    </row>
    <row r="31" spans="1:5" ht="57.6" customHeight="1" x14ac:dyDescent="0.35">
      <c r="A31" s="19" t="s">
        <v>30</v>
      </c>
      <c r="B31" s="20" t="s">
        <v>14</v>
      </c>
      <c r="C31" s="33">
        <v>1050</v>
      </c>
      <c r="D31" s="33">
        <v>1050</v>
      </c>
      <c r="E31" s="33">
        <v>1050</v>
      </c>
    </row>
    <row r="32" spans="1:5" ht="57" customHeight="1" x14ac:dyDescent="0.35">
      <c r="A32" s="19" t="s">
        <v>31</v>
      </c>
      <c r="B32" s="20" t="s">
        <v>14</v>
      </c>
      <c r="C32" s="24">
        <v>5595</v>
      </c>
      <c r="D32" s="24">
        <f>C32/2</f>
        <v>2797.5</v>
      </c>
      <c r="E32" s="24">
        <f t="shared" ref="E32" si="6">D32</f>
        <v>2797.5</v>
      </c>
    </row>
    <row r="33" spans="1:5" ht="18" x14ac:dyDescent="0.35">
      <c r="A33" s="34"/>
      <c r="B33" s="9"/>
      <c r="C33" s="10">
        <f>C32+C31+C30+C29+C28+C14</f>
        <v>120593.1038</v>
      </c>
      <c r="D33" s="10"/>
      <c r="E33" s="10"/>
    </row>
    <row r="34" spans="1:5" ht="20.399999999999999" x14ac:dyDescent="0.35">
      <c r="A34" s="6"/>
      <c r="B34" s="1"/>
      <c r="C34" s="2"/>
      <c r="D34" s="2"/>
      <c r="E34" s="2"/>
    </row>
    <row r="35" spans="1:5" ht="20.399999999999999" x14ac:dyDescent="0.35">
      <c r="A35" s="6"/>
      <c r="B35" s="1"/>
      <c r="C35" s="2"/>
      <c r="D35" s="2"/>
      <c r="E35" s="2"/>
    </row>
  </sheetData>
  <mergeCells count="7">
    <mergeCell ref="A1:E1"/>
    <mergeCell ref="A2:E2"/>
    <mergeCell ref="A3:E3"/>
    <mergeCell ref="A4:E4"/>
    <mergeCell ref="A8:A9"/>
    <mergeCell ref="B8:B9"/>
    <mergeCell ref="C8:E8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2022-08-16T04:29:40Z</cp:lastPrinted>
  <dcterms:created xsi:type="dcterms:W3CDTF">2022-08-16T04:23:21Z</dcterms:created>
  <dcterms:modified xsi:type="dcterms:W3CDTF">2022-08-16T04:30:07Z</dcterms:modified>
</cp:coreProperties>
</file>